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vallk/Desktop/"/>
    </mc:Choice>
  </mc:AlternateContent>
  <xr:revisionPtr revIDLastSave="0" documentId="13_ncr:1_{D18CAF16-F811-6741-A9B1-90B8F806E630}" xr6:coauthVersionLast="45" xr6:coauthVersionMax="45" xr10:uidLastSave="{00000000-0000-0000-0000-000000000000}"/>
  <bookViews>
    <workbookView xWindow="-38160" yWindow="-460" windowWidth="37960" windowHeight="13200" xr2:uid="{E64E2C0A-963D-F74D-B17D-766130D572F2}"/>
  </bookViews>
  <sheets>
    <sheet name="Program Information" sheetId="1" r:id="rId1"/>
    <sheet name="Super Sam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M9" i="1"/>
  <c r="J9" i="1"/>
  <c r="G9" i="1"/>
  <c r="F9" i="1"/>
  <c r="L3" i="1"/>
  <c r="M6" i="1"/>
  <c r="M5" i="1"/>
  <c r="M3" i="1"/>
  <c r="M2" i="1"/>
  <c r="L6" i="1"/>
  <c r="L2" i="1"/>
  <c r="J6" i="1"/>
  <c r="J5" i="1"/>
  <c r="J4" i="1"/>
  <c r="J3" i="1"/>
  <c r="J2" i="1"/>
  <c r="F6" i="1"/>
  <c r="F5" i="1"/>
  <c r="F4" i="1"/>
  <c r="F3" i="1"/>
  <c r="F2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<sst xmlns="http://schemas.openxmlformats.org/spreadsheetml/2006/main" count="67" uniqueCount="54">
  <si>
    <t>Name</t>
  </si>
  <si>
    <t>enrollment date</t>
  </si>
  <si>
    <t>referral date</t>
  </si>
  <si>
    <t>discharge date</t>
  </si>
  <si>
    <t>status at end of evaluation year</t>
  </si>
  <si>
    <t>Phase 1 exit date</t>
  </si>
  <si>
    <t>Phase 2 entry date</t>
  </si>
  <si>
    <t xml:space="preserve">Phase 2 exit date </t>
  </si>
  <si>
    <t xml:space="preserve">Phase 1 entry date </t>
  </si>
  <si>
    <t>P1 UA total</t>
  </si>
  <si>
    <t>P1  UA +</t>
  </si>
  <si>
    <t>P1 UA missed</t>
  </si>
  <si>
    <t>P1 UA tampered</t>
  </si>
  <si>
    <t>P2 UA total</t>
  </si>
  <si>
    <t>P2  UA +</t>
  </si>
  <si>
    <t>P2 UA missed</t>
  </si>
  <si>
    <t>P2 UA tampered</t>
  </si>
  <si>
    <t>P1 total days</t>
  </si>
  <si>
    <t>P2 total days</t>
  </si>
  <si>
    <t>treatment rec.</t>
  </si>
  <si>
    <t>treatment received</t>
  </si>
  <si>
    <t># treatment sessions</t>
  </si>
  <si>
    <t>Super Sam</t>
  </si>
  <si>
    <t>Riley Cooper</t>
  </si>
  <si>
    <t>Winston Kelly</t>
  </si>
  <si>
    <t>Maxwell Smith</t>
  </si>
  <si>
    <t>time between referral &amp; enrollment</t>
  </si>
  <si>
    <t>total # of days in program</t>
  </si>
  <si>
    <t>graduate</t>
  </si>
  <si>
    <t>unusccessful</t>
  </si>
  <si>
    <t xml:space="preserve"> </t>
  </si>
  <si>
    <t>IOP</t>
  </si>
  <si>
    <t>outpatient</t>
  </si>
  <si>
    <t>residential</t>
  </si>
  <si>
    <t>mean # days in prgm</t>
  </si>
  <si>
    <t>mean # days b/t ref &amp; enrollment</t>
  </si>
  <si>
    <t>mean # P1 days</t>
  </si>
  <si>
    <t>mean # P2 days</t>
  </si>
  <si>
    <t>graduation rate = 3/5</t>
  </si>
  <si>
    <t>treatment mismatch</t>
  </si>
  <si>
    <t>Urine screen Date</t>
  </si>
  <si>
    <t>UA result</t>
  </si>
  <si>
    <t>positive</t>
  </si>
  <si>
    <t>negative</t>
  </si>
  <si>
    <t>methampetamine</t>
  </si>
  <si>
    <t>Positive UA notes</t>
  </si>
  <si>
    <t>Case Management Session Date</t>
  </si>
  <si>
    <t>Attended y/n</t>
  </si>
  <si>
    <t>Treatment Session date</t>
  </si>
  <si>
    <t># tx hours received</t>
  </si>
  <si>
    <t>yes</t>
  </si>
  <si>
    <t>no</t>
  </si>
  <si>
    <t>Case Mgmt. Sessions</t>
  </si>
  <si>
    <t>Ash Jones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</si>
</sst>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" fontId="0" fillId="0" borderId="1" xfId="0" applyNumberFormat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4" fontId="0" fillId="3" borderId="1" xfId="0" applyNumberFormat="1" applyFont="1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14" fontId="0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9" fontId="2" fillId="5" borderId="1" xfId="1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7" borderId="1" xfId="0" applyFill="1" applyBorder="1" applyAlignment="1">
      <alignment horizontal="center" wrapText="1"/>
    </xf>
    <xf numFmtId="1" fontId="2" fillId="3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0" fillId="8" borderId="1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2" borderId="0" xfId="0" applyFill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0" fontId="2" fillId="0" borderId="1" xfId="0" applyFont="1" applyBorder="1" applyAlignment="1"/>
    <xf numFmtId="0" fontId="0" fillId="0" borderId="2" xfId="0" applyBorder="1" applyAlignment="1">
      <alignment horizontal="center"/>
    </xf>
    <xf numFmtId="0" fontId="3" fillId="8" borderId="3" xfId="0" applyFont="1" applyFill="1" applyBorder="1" applyAlignment="1">
      <alignment horizontal="center" wrapText="1"/>
    </xf>
    <xf numFmtId="0" fontId="3" fillId="8" borderId="4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21AD0-89BA-D54B-90D0-C475370BB387}">
  <dimension ref="A1:Y10"/>
  <sheetViews>
    <sheetView tabSelected="1" zoomScaleNormal="100" workbookViewId="0">
      <selection activeCell="A5" sqref="A5"/>
    </sheetView>
  </sheetViews>
  <sheetFormatPr baseColWidth="10" defaultRowHeight="16" x14ac:dyDescent="0.2"/>
  <cols>
    <col min="1" max="1" width="14.5" customWidth="1"/>
    <col min="2" max="2" width="10.6640625" style="8" customWidth="1"/>
    <col min="3" max="4" width="9.83203125" style="8" customWidth="1"/>
    <col min="5" max="5" width="19" style="9" customWidth="1"/>
    <col min="6" max="7" width="14.1640625" style="9" customWidth="1"/>
    <col min="8" max="8" width="11.6640625" style="8" customWidth="1"/>
    <col min="9" max="9" width="11.83203125" style="8" customWidth="1"/>
    <col min="10" max="10" width="10.1640625" style="8" customWidth="1"/>
    <col min="11" max="11" width="11.6640625" style="8" customWidth="1"/>
    <col min="12" max="13" width="10.1640625" style="8" customWidth="1"/>
    <col min="14" max="25" width="10.83203125" style="8"/>
  </cols>
  <sheetData>
    <row r="1" spans="1:25" s="1" customFormat="1" ht="51" x14ac:dyDescent="0.2">
      <c r="A1" s="3" t="s">
        <v>0</v>
      </c>
      <c r="B1" s="3" t="s">
        <v>2</v>
      </c>
      <c r="C1" s="3" t="s">
        <v>1</v>
      </c>
      <c r="D1" s="3" t="s">
        <v>3</v>
      </c>
      <c r="E1" s="3" t="s">
        <v>4</v>
      </c>
      <c r="F1" s="3" t="s">
        <v>27</v>
      </c>
      <c r="G1" s="3" t="s">
        <v>26</v>
      </c>
      <c r="H1" s="13" t="s">
        <v>8</v>
      </c>
      <c r="I1" s="13" t="s">
        <v>5</v>
      </c>
      <c r="J1" s="3" t="s">
        <v>17</v>
      </c>
      <c r="K1" s="3" t="s">
        <v>6</v>
      </c>
      <c r="L1" s="3" t="s">
        <v>7</v>
      </c>
      <c r="M1" s="3" t="s">
        <v>18</v>
      </c>
      <c r="N1" s="3" t="s">
        <v>9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15</v>
      </c>
      <c r="U1" s="3" t="s">
        <v>16</v>
      </c>
      <c r="V1" s="3" t="s">
        <v>19</v>
      </c>
      <c r="W1" s="3" t="s">
        <v>20</v>
      </c>
      <c r="X1" s="3" t="s">
        <v>21</v>
      </c>
      <c r="Y1" s="3" t="s">
        <v>52</v>
      </c>
    </row>
    <row r="2" spans="1:25" ht="17" x14ac:dyDescent="0.2">
      <c r="A2" s="4" t="s">
        <v>22</v>
      </c>
      <c r="B2" s="5">
        <v>43441</v>
      </c>
      <c r="C2" s="5">
        <v>43496</v>
      </c>
      <c r="D2" s="5">
        <v>44044</v>
      </c>
      <c r="E2" s="18" t="s">
        <v>28</v>
      </c>
      <c r="F2" s="23">
        <f>(D2-C2)</f>
        <v>548</v>
      </c>
      <c r="G2" s="24">
        <f>(C2-B2)</f>
        <v>55</v>
      </c>
      <c r="H2" s="14">
        <v>43496</v>
      </c>
      <c r="I2" s="14">
        <v>43526</v>
      </c>
      <c r="J2" s="10">
        <f>(I2-H2)</f>
        <v>30</v>
      </c>
      <c r="K2" s="15">
        <v>43525</v>
      </c>
      <c r="L2" s="15">
        <f>(K2+180)</f>
        <v>43705</v>
      </c>
      <c r="M2" s="10">
        <f>(L2-K2)</f>
        <v>180</v>
      </c>
      <c r="N2" s="7">
        <v>13</v>
      </c>
      <c r="O2" s="7">
        <v>3</v>
      </c>
      <c r="P2" s="7">
        <v>1</v>
      </c>
      <c r="Q2" s="7">
        <v>0</v>
      </c>
      <c r="R2" s="7">
        <v>45</v>
      </c>
      <c r="S2" s="7">
        <v>0</v>
      </c>
      <c r="T2" s="7">
        <v>2</v>
      </c>
      <c r="U2" s="7">
        <v>0</v>
      </c>
      <c r="V2" s="28" t="s">
        <v>31</v>
      </c>
      <c r="W2" s="28" t="s">
        <v>32</v>
      </c>
      <c r="X2" s="7">
        <v>101</v>
      </c>
      <c r="Y2" s="7">
        <v>2</v>
      </c>
    </row>
    <row r="3" spans="1:25" ht="17" x14ac:dyDescent="0.2">
      <c r="A3" s="4" t="s">
        <v>23</v>
      </c>
      <c r="B3" s="5">
        <v>42888</v>
      </c>
      <c r="C3" s="5">
        <v>42901</v>
      </c>
      <c r="D3" s="5">
        <v>43738</v>
      </c>
      <c r="E3" s="18" t="s">
        <v>28</v>
      </c>
      <c r="F3" s="23">
        <f t="shared" ref="F3:F6" si="0">(D3-C3)</f>
        <v>837</v>
      </c>
      <c r="G3" s="24">
        <f t="shared" ref="G3:G6" si="1">(C3-B3)</f>
        <v>13</v>
      </c>
      <c r="H3" s="14">
        <v>42901</v>
      </c>
      <c r="I3" s="14">
        <v>42931</v>
      </c>
      <c r="J3" s="10">
        <f t="shared" ref="J3:J6" si="2">(I3-H3)</f>
        <v>30</v>
      </c>
      <c r="K3" s="15">
        <v>42930</v>
      </c>
      <c r="L3" s="15">
        <f>(K3+250)</f>
        <v>43180</v>
      </c>
      <c r="M3" s="10">
        <f t="shared" ref="M3:M6" si="3">(L3-K3)</f>
        <v>250</v>
      </c>
      <c r="N3" s="7">
        <v>15</v>
      </c>
      <c r="O3" s="7">
        <v>1</v>
      </c>
      <c r="P3" s="7">
        <v>4</v>
      </c>
      <c r="Q3" s="7">
        <v>2</v>
      </c>
      <c r="R3" s="7">
        <v>55</v>
      </c>
      <c r="S3" s="7">
        <v>1</v>
      </c>
      <c r="T3" s="7">
        <v>0</v>
      </c>
      <c r="U3" s="7">
        <v>1</v>
      </c>
      <c r="V3" s="28" t="s">
        <v>32</v>
      </c>
      <c r="W3" s="28" t="s">
        <v>32</v>
      </c>
      <c r="X3" s="7">
        <v>180</v>
      </c>
      <c r="Y3" s="7"/>
    </row>
    <row r="4" spans="1:25" ht="17" x14ac:dyDescent="0.2">
      <c r="A4" s="4" t="s">
        <v>24</v>
      </c>
      <c r="B4" s="5">
        <v>43344</v>
      </c>
      <c r="C4" s="5">
        <v>43408</v>
      </c>
      <c r="D4" s="5">
        <v>43439</v>
      </c>
      <c r="E4" s="18" t="s">
        <v>29</v>
      </c>
      <c r="F4" s="23">
        <f t="shared" si="0"/>
        <v>31</v>
      </c>
      <c r="G4" s="24">
        <f t="shared" si="1"/>
        <v>64</v>
      </c>
      <c r="H4" s="14">
        <v>43408</v>
      </c>
      <c r="I4" s="14">
        <v>43439</v>
      </c>
      <c r="J4" s="10">
        <f t="shared" si="2"/>
        <v>31</v>
      </c>
      <c r="K4" s="11" t="s">
        <v>30</v>
      </c>
      <c r="L4" s="16" t="s">
        <v>30</v>
      </c>
      <c r="M4" s="12" t="s">
        <v>30</v>
      </c>
      <c r="N4" s="7">
        <v>6</v>
      </c>
      <c r="O4" s="7">
        <v>4</v>
      </c>
      <c r="P4" s="7">
        <v>2</v>
      </c>
      <c r="Q4" s="7">
        <v>0</v>
      </c>
      <c r="R4" s="17"/>
      <c r="S4" s="17"/>
      <c r="T4" s="17"/>
      <c r="U4" s="17"/>
      <c r="V4" s="28" t="s">
        <v>31</v>
      </c>
      <c r="W4" s="28" t="s">
        <v>32</v>
      </c>
      <c r="X4" s="7">
        <v>12</v>
      </c>
      <c r="Y4" s="7"/>
    </row>
    <row r="5" spans="1:25" ht="17" x14ac:dyDescent="0.2">
      <c r="A5" s="4" t="s">
        <v>53</v>
      </c>
      <c r="B5" s="5">
        <v>43935</v>
      </c>
      <c r="C5" s="5">
        <v>43943</v>
      </c>
      <c r="D5" s="5">
        <v>44087</v>
      </c>
      <c r="E5" s="18" t="s">
        <v>29</v>
      </c>
      <c r="F5" s="23">
        <f t="shared" si="0"/>
        <v>144</v>
      </c>
      <c r="G5" s="24">
        <f t="shared" si="1"/>
        <v>8</v>
      </c>
      <c r="H5" s="14">
        <v>43943</v>
      </c>
      <c r="I5" s="14">
        <v>43976</v>
      </c>
      <c r="J5" s="10">
        <f t="shared" si="2"/>
        <v>33</v>
      </c>
      <c r="K5" s="15">
        <v>43976</v>
      </c>
      <c r="L5" s="15">
        <v>44087</v>
      </c>
      <c r="M5" s="10">
        <f t="shared" si="3"/>
        <v>111</v>
      </c>
      <c r="N5" s="7">
        <v>12</v>
      </c>
      <c r="O5" s="7">
        <v>0</v>
      </c>
      <c r="P5" s="7">
        <v>0</v>
      </c>
      <c r="Q5" s="7">
        <v>0</v>
      </c>
      <c r="R5" s="7">
        <v>33</v>
      </c>
      <c r="S5" s="7">
        <v>2</v>
      </c>
      <c r="T5" s="7">
        <v>10</v>
      </c>
      <c r="U5" s="7">
        <v>2</v>
      </c>
      <c r="V5" s="28" t="s">
        <v>33</v>
      </c>
      <c r="W5" s="28" t="s">
        <v>32</v>
      </c>
      <c r="X5" s="7">
        <v>45</v>
      </c>
      <c r="Y5" s="7"/>
    </row>
    <row r="6" spans="1:25" ht="17" x14ac:dyDescent="0.2">
      <c r="A6" s="4" t="s">
        <v>25</v>
      </c>
      <c r="B6" s="5">
        <v>42615</v>
      </c>
      <c r="C6" s="5">
        <v>42616</v>
      </c>
      <c r="D6" s="5">
        <v>43933</v>
      </c>
      <c r="E6" s="18" t="s">
        <v>28</v>
      </c>
      <c r="F6" s="23">
        <f t="shared" si="0"/>
        <v>1317</v>
      </c>
      <c r="G6" s="24">
        <f t="shared" si="1"/>
        <v>1</v>
      </c>
      <c r="H6" s="14">
        <v>42616</v>
      </c>
      <c r="I6" s="14">
        <v>42705</v>
      </c>
      <c r="J6" s="10">
        <f t="shared" si="2"/>
        <v>89</v>
      </c>
      <c r="K6" s="15">
        <v>42705</v>
      </c>
      <c r="L6" s="15">
        <f>(K6+180)</f>
        <v>42885</v>
      </c>
      <c r="M6" s="10">
        <f t="shared" si="3"/>
        <v>180</v>
      </c>
      <c r="N6" s="7">
        <v>8</v>
      </c>
      <c r="O6" s="7">
        <v>2</v>
      </c>
      <c r="P6" s="7">
        <v>2</v>
      </c>
      <c r="Q6" s="7">
        <v>3</v>
      </c>
      <c r="R6" s="7">
        <v>25</v>
      </c>
      <c r="S6" s="7">
        <v>1</v>
      </c>
      <c r="T6" s="7">
        <v>1</v>
      </c>
      <c r="U6" s="7">
        <v>0</v>
      </c>
      <c r="V6" s="28" t="s">
        <v>31</v>
      </c>
      <c r="W6" s="28" t="s">
        <v>32</v>
      </c>
      <c r="X6" s="7">
        <v>225</v>
      </c>
      <c r="Y6" s="7"/>
    </row>
    <row r="7" spans="1:25" x14ac:dyDescent="0.2">
      <c r="A7" s="4"/>
      <c r="B7" s="5"/>
      <c r="C7" s="5"/>
      <c r="D7" s="7"/>
      <c r="E7" s="6"/>
      <c r="F7" s="6"/>
      <c r="G7" s="6"/>
      <c r="H7" s="5"/>
      <c r="I7" s="5"/>
      <c r="J7" s="5"/>
      <c r="K7" s="5"/>
      <c r="L7" s="5"/>
      <c r="M7" s="5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x14ac:dyDescent="0.2">
      <c r="A8" s="4"/>
      <c r="B8" s="7"/>
      <c r="C8" s="7"/>
      <c r="D8" s="7"/>
      <c r="E8" s="6"/>
      <c r="F8" s="6"/>
      <c r="G8" s="6"/>
      <c r="H8" s="5"/>
      <c r="I8" s="5"/>
      <c r="J8" s="5"/>
      <c r="K8" s="5"/>
      <c r="L8" s="5"/>
      <c r="M8" s="5"/>
      <c r="N8" s="7"/>
      <c r="O8" s="7"/>
      <c r="P8" s="7"/>
      <c r="Q8" s="7"/>
      <c r="R8" s="7"/>
      <c r="S8" s="7"/>
      <c r="T8" s="7"/>
      <c r="U8" s="7"/>
      <c r="V8" s="35"/>
      <c r="W8" s="35"/>
      <c r="X8" s="7"/>
      <c r="Y8" s="7"/>
    </row>
    <row r="9" spans="1:25" x14ac:dyDescent="0.2">
      <c r="E9" s="19">
        <f>3/5</f>
        <v>0.6</v>
      </c>
      <c r="F9" s="20">
        <f>AVERAGE(F2:F6)</f>
        <v>575.4</v>
      </c>
      <c r="G9" s="21">
        <f>AVERAGE(G2:G6)</f>
        <v>28.2</v>
      </c>
      <c r="J9" s="25">
        <f>AVERAGE(J2:J6)</f>
        <v>42.6</v>
      </c>
      <c r="M9" s="26">
        <f>AVERAGE(M2, M3, M5, M6)</f>
        <v>180.25</v>
      </c>
      <c r="V9" s="36" t="s">
        <v>39</v>
      </c>
      <c r="W9" s="37"/>
    </row>
    <row r="10" spans="1:25" s="2" customFormat="1" ht="51" x14ac:dyDescent="0.2">
      <c r="B10" s="9"/>
      <c r="C10" s="9"/>
      <c r="D10" s="9"/>
      <c r="E10" s="22" t="s">
        <v>38</v>
      </c>
      <c r="F10" s="20" t="s">
        <v>34</v>
      </c>
      <c r="G10" s="21" t="s">
        <v>35</v>
      </c>
      <c r="H10" s="9"/>
      <c r="I10" s="9"/>
      <c r="J10" s="13" t="s">
        <v>36</v>
      </c>
      <c r="K10" s="9"/>
      <c r="L10" s="9"/>
      <c r="M10" s="27" t="s">
        <v>37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</sheetData>
  <mergeCells count="1">
    <mergeCell ref="V9:W9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CD321-45D2-2842-9093-825878D901A7}">
  <dimension ref="A1:J4"/>
  <sheetViews>
    <sheetView workbookViewId="0">
      <selection activeCell="I5" sqref="I5"/>
    </sheetView>
  </sheetViews>
  <sheetFormatPr baseColWidth="10" defaultRowHeight="16" x14ac:dyDescent="0.2"/>
  <cols>
    <col min="1" max="1" width="16.1640625" style="8" customWidth="1"/>
    <col min="2" max="2" width="13" customWidth="1"/>
    <col min="3" max="3" width="17.5" customWidth="1"/>
    <col min="4" max="4" width="1.83203125" style="30" customWidth="1"/>
    <col min="5" max="5" width="14.33203125" style="8" customWidth="1"/>
    <col min="6" max="6" width="12.33203125" style="8" customWidth="1"/>
    <col min="7" max="7" width="1.5" style="30" customWidth="1"/>
    <col min="8" max="8" width="14.1640625" style="8" customWidth="1"/>
    <col min="9" max="9" width="10.83203125" style="8"/>
    <col min="10" max="10" width="1.83203125" style="30" customWidth="1"/>
  </cols>
  <sheetData>
    <row r="1" spans="1:10" s="32" customFormat="1" ht="51" x14ac:dyDescent="0.2">
      <c r="A1" s="31" t="s">
        <v>40</v>
      </c>
      <c r="B1" s="32" t="s">
        <v>41</v>
      </c>
      <c r="C1" s="32" t="s">
        <v>45</v>
      </c>
      <c r="D1" s="33"/>
      <c r="E1" s="3" t="s">
        <v>46</v>
      </c>
      <c r="F1" s="34" t="s">
        <v>47</v>
      </c>
      <c r="G1" s="33"/>
      <c r="H1" s="3" t="s">
        <v>48</v>
      </c>
      <c r="I1" s="3" t="s">
        <v>49</v>
      </c>
      <c r="J1" s="33"/>
    </row>
    <row r="2" spans="1:10" x14ac:dyDescent="0.2">
      <c r="A2" s="29">
        <v>43498</v>
      </c>
      <c r="B2" t="s">
        <v>42</v>
      </c>
      <c r="C2" t="s">
        <v>44</v>
      </c>
      <c r="E2" s="29">
        <v>43499</v>
      </c>
      <c r="F2" s="8" t="s">
        <v>50</v>
      </c>
      <c r="H2" s="29">
        <v>43498</v>
      </c>
      <c r="I2" s="8">
        <v>2</v>
      </c>
    </row>
    <row r="3" spans="1:10" x14ac:dyDescent="0.2">
      <c r="A3" s="29">
        <v>43500</v>
      </c>
      <c r="B3" t="s">
        <v>43</v>
      </c>
      <c r="E3" s="29">
        <v>43506</v>
      </c>
      <c r="F3" s="8" t="s">
        <v>50</v>
      </c>
      <c r="H3" s="29">
        <v>43505</v>
      </c>
      <c r="I3" s="8">
        <v>1</v>
      </c>
    </row>
    <row r="4" spans="1:10" x14ac:dyDescent="0.2">
      <c r="E4" s="29">
        <v>43541</v>
      </c>
      <c r="F4" s="8" t="s">
        <v>51</v>
      </c>
      <c r="H4" s="29">
        <v>43512</v>
      </c>
      <c r="I4" s="8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 Information</vt:lpstr>
      <vt:lpstr>Super Sam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2020-09-15T14:20:36Z</dcterms:created>
  <dcterms:modified xsi:type="dcterms:W3CDTF">2020-09-15T16:43:26Z</dcterms:modified>
</cp:coreProperties>
</file>